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AA" sheetId="1" r:id="rId1"/>
  </sheets>
  <definedNames>
    <definedName name="_xlnm._FilterDatabase" localSheetId="0" hidden="1">EAA!$A$2:$G$24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6" i="1"/>
  <c r="C4" i="1" s="1"/>
  <c r="C15" i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<sst xmlns="http://schemas.openxmlformats.org/spreadsheetml/2006/main" count="33" uniqueCount="33">
  <si>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</si>
  <si>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</si>
  <si>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</si>
  <si>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</si>
  <si>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</si>
  <si>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</si>
  <si>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</si>
  <si>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</si>
  <si>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</si>
  <si>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</si>
  <si>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</si>
  <si>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</si>
  <si>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</si>
  <si>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</si>
  <si>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</si>
  <si>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</si>
  <si>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</si>
  <si>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</si>
  <si>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</si>
  <si>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</si>
  <si>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</si>
  <si>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</si>
  <si>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</si>
  <si>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</si>
  <si>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</si>
  <si>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</si>
  <si>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</si>
  <si>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</si>
  <si>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</si>
  <si>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</si>
  <si>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</si>
  <si>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</si>
  <si>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Activo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</si>
</sst>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F7" sqref="F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59622570.390000001</v>
      </c>
      <c r="D4" s="13">
        <f t="shared" ref="D4:G4" si="0">+D6+D15</f>
        <v>671649.6399999999</v>
      </c>
      <c r="E4" s="13">
        <f t="shared" si="0"/>
        <v>439769.14999999997</v>
      </c>
      <c r="F4" s="13">
        <f t="shared" si="0"/>
        <v>59854450.880000003</v>
      </c>
      <c r="G4" s="13">
        <f t="shared" si="0"/>
        <v>231880.49000000046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38366027.390000001</v>
      </c>
      <c r="D6" s="13">
        <f t="shared" ref="D6:G6" si="1">SUM(D7:D13)</f>
        <v>665979.42999999993</v>
      </c>
      <c r="E6" s="13">
        <f t="shared" si="1"/>
        <v>409635.14999999997</v>
      </c>
      <c r="F6" s="13">
        <f t="shared" si="1"/>
        <v>38622371.670000002</v>
      </c>
      <c r="G6" s="13">
        <f t="shared" si="1"/>
        <v>256344.28000000061</v>
      </c>
    </row>
    <row r="7" spans="1:7" x14ac:dyDescent="0.2">
      <c r="A7" s="3">
        <v>1110</v>
      </c>
      <c r="B7" s="7" t="s">
        <v>9</v>
      </c>
      <c r="C7" s="18">
        <v>38362325.920000002</v>
      </c>
      <c r="D7" s="18">
        <v>664018.06999999995</v>
      </c>
      <c r="E7" s="18">
        <v>404926.43</v>
      </c>
      <c r="F7" s="18">
        <f>+C7+D7-E7</f>
        <v>38621417.560000002</v>
      </c>
      <c r="G7" s="18">
        <f>+F7-C7</f>
        <v>259091.6400000006</v>
      </c>
    </row>
    <row r="8" spans="1:7" x14ac:dyDescent="0.2">
      <c r="A8" s="3">
        <v>1120</v>
      </c>
      <c r="B8" s="7" t="s">
        <v>10</v>
      </c>
      <c r="C8" s="18">
        <v>3701.47</v>
      </c>
      <c r="D8" s="18">
        <v>1961.36</v>
      </c>
      <c r="E8" s="18">
        <v>4708.72</v>
      </c>
      <c r="F8" s="18">
        <f>+C8+D8-E8</f>
        <v>954.10999999999967</v>
      </c>
      <c r="G8" s="18">
        <f>+F8-C8</f>
        <v>-2747.36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21256543.000000004</v>
      </c>
      <c r="D15" s="13">
        <f t="shared" ref="D15:G15" si="2">SUM(D16:D24)</f>
        <v>5670.21</v>
      </c>
      <c r="E15" s="13">
        <f t="shared" si="2"/>
        <v>30134</v>
      </c>
      <c r="F15" s="13">
        <f t="shared" si="2"/>
        <v>21232079.210000001</v>
      </c>
      <c r="G15" s="13">
        <f t="shared" si="2"/>
        <v>-24463.790000000168</v>
      </c>
    </row>
    <row r="16" spans="1:7" x14ac:dyDescent="0.2">
      <c r="A16" s="3">
        <v>1210</v>
      </c>
      <c r="B16" s="7" t="s">
        <v>15</v>
      </c>
      <c r="C16" s="13">
        <v>0</v>
      </c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21798952.440000001</v>
      </c>
      <c r="D18" s="19">
        <v>0</v>
      </c>
      <c r="E18" s="19">
        <v>0</v>
      </c>
      <c r="F18" s="19">
        <f t="shared" ref="F18:F22" si="3">+C18+D18-E18</f>
        <v>21798952.440000001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1745304.78</v>
      </c>
      <c r="D19" s="18">
        <v>0</v>
      </c>
      <c r="E19" s="18">
        <v>0</v>
      </c>
      <c r="F19" s="19">
        <f t="shared" si="3"/>
        <v>1745304.78</v>
      </c>
      <c r="G19" s="19">
        <f t="shared" si="4"/>
        <v>0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-2878414.72</v>
      </c>
      <c r="D21" s="18">
        <v>0</v>
      </c>
      <c r="E21" s="18">
        <v>22569.93</v>
      </c>
      <c r="F21" s="19">
        <f t="shared" si="3"/>
        <v>-2900984.6500000004</v>
      </c>
      <c r="G21" s="19">
        <f t="shared" si="4"/>
        <v>-22569.930000000168</v>
      </c>
    </row>
    <row r="22" spans="1:7" x14ac:dyDescent="0.2">
      <c r="A22" s="3">
        <v>1270</v>
      </c>
      <c r="B22" s="7" t="s">
        <v>21</v>
      </c>
      <c r="C22" s="18">
        <v>20884.04</v>
      </c>
      <c r="D22" s="18">
        <v>5670.21</v>
      </c>
      <c r="E22" s="18">
        <v>7564.07</v>
      </c>
      <c r="F22" s="19">
        <f t="shared" si="3"/>
        <v>18990.18</v>
      </c>
      <c r="G22" s="19">
        <f t="shared" si="4"/>
        <v>-1893.8600000000006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25</v>
      </c>
    </row>
    <row r="31" spans="1:7" x14ac:dyDescent="0.2">
      <c r="B31" s="1" t="s">
        <v>26</v>
      </c>
      <c r="C31" s="1" t="s">
        <v>27</v>
      </c>
    </row>
    <row r="32" spans="1:7" x14ac:dyDescent="0.2">
      <c r="B32" s="1" t="s">
        <v>28</v>
      </c>
      <c r="C32" s="1" t="s">
        <v>29</v>
      </c>
    </row>
    <row r="33" spans="2:3" x14ac:dyDescent="0.2">
      <c r="B33" s="1" t="s">
        <v>30</v>
      </c>
      <c r="C33" s="1" t="s">
        <v>31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2019-10-09T17:22:19Z</cp:lastPrinted>
  <dcterms:created xsi:type="dcterms:W3CDTF">2014-02-09T04:04:15Z</dcterms:created>
  <dcterms:modified xsi:type="dcterms:W3CDTF">2020-04-01T19:06:01Z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